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0" windowWidth="19395" windowHeight="8070"/>
  </bookViews>
  <sheets>
    <sheet name="データ貼り付け" sheetId="2" r:id="rId1"/>
    <sheet name="CSV作成用シート" sheetId="1" r:id="rId2"/>
  </sheets>
  <calcPr calcId="125725"/>
</workbook>
</file>

<file path=xl/calcChain.xml><?xml version="1.0" encoding="utf-8"?>
<calcChain xmlns="http://schemas.openxmlformats.org/spreadsheetml/2006/main">
  <c r="L2" i="1"/>
  <c r="M2" s="1"/>
  <c r="L3"/>
  <c r="M3" s="1"/>
  <c r="L4"/>
  <c r="L5"/>
  <c r="L6"/>
  <c r="M6" s="1"/>
  <c r="L7"/>
  <c r="M7" s="1"/>
  <c r="L8"/>
  <c r="L9"/>
  <c r="L10"/>
  <c r="M10" s="1"/>
  <c r="L11"/>
  <c r="M11" s="1"/>
  <c r="L12"/>
  <c r="L13"/>
  <c r="L14"/>
  <c r="M14" s="1"/>
  <c r="L15"/>
  <c r="M15" s="1"/>
  <c r="L16"/>
  <c r="L17"/>
  <c r="L18"/>
  <c r="M18" s="1"/>
  <c r="L19"/>
  <c r="M19" s="1"/>
  <c r="L1"/>
  <c r="M1" s="1"/>
  <c r="H2"/>
  <c r="K2"/>
  <c r="P2"/>
  <c r="AI2"/>
  <c r="H3"/>
  <c r="K3"/>
  <c r="P3"/>
  <c r="AI3"/>
  <c r="AI1"/>
  <c r="K4"/>
  <c r="K5"/>
  <c r="K6"/>
  <c r="K7"/>
  <c r="K8"/>
  <c r="K9"/>
  <c r="K10"/>
  <c r="K11"/>
  <c r="K12"/>
  <c r="K13"/>
  <c r="K14"/>
  <c r="K15"/>
  <c r="K16"/>
  <c r="K17"/>
  <c r="K18"/>
  <c r="K19"/>
  <c r="K1"/>
  <c r="AI4"/>
  <c r="AI5"/>
  <c r="AI6"/>
  <c r="AI7"/>
  <c r="AI8"/>
  <c r="AI9"/>
  <c r="AI10"/>
  <c r="AI11"/>
  <c r="AI12"/>
  <c r="AI13"/>
  <c r="AI14"/>
  <c r="AI15"/>
  <c r="AI16"/>
  <c r="AI17"/>
  <c r="AI18"/>
  <c r="AI19"/>
  <c r="P4"/>
  <c r="P5"/>
  <c r="P6"/>
  <c r="P7"/>
  <c r="P8"/>
  <c r="P9"/>
  <c r="P10"/>
  <c r="P11"/>
  <c r="P12"/>
  <c r="P13"/>
  <c r="P14"/>
  <c r="P15"/>
  <c r="P16"/>
  <c r="P17"/>
  <c r="P18"/>
  <c r="P19"/>
  <c r="P1"/>
  <c r="H4"/>
  <c r="H5"/>
  <c r="H6"/>
  <c r="H7"/>
  <c r="H8"/>
  <c r="H9"/>
  <c r="H10"/>
  <c r="H11"/>
  <c r="H12"/>
  <c r="H13"/>
  <c r="H14"/>
  <c r="H15"/>
  <c r="H16"/>
  <c r="H17"/>
  <c r="H18"/>
  <c r="H19"/>
  <c r="H1"/>
  <c r="M16" l="1"/>
  <c r="N16" s="1"/>
  <c r="M12"/>
  <c r="N12" s="1"/>
  <c r="M8"/>
  <c r="N8" s="1"/>
  <c r="M4"/>
  <c r="N4" s="1"/>
  <c r="N18"/>
  <c r="N14"/>
  <c r="N10"/>
  <c r="N6"/>
  <c r="N2"/>
  <c r="M17"/>
  <c r="N17" s="1"/>
  <c r="M13"/>
  <c r="N13" s="1"/>
  <c r="M9"/>
  <c r="N9" s="1"/>
  <c r="M5"/>
  <c r="N5" s="1"/>
  <c r="N19"/>
  <c r="N15"/>
  <c r="N11"/>
  <c r="N7"/>
  <c r="N3"/>
  <c r="N1"/>
</calcChain>
</file>

<file path=xl/sharedStrings.xml><?xml version="1.0" encoding="utf-8"?>
<sst xmlns="http://schemas.openxmlformats.org/spreadsheetml/2006/main" count="106" uniqueCount="85">
  <si>
    <t>商品</t>
  </si>
  <si>
    <t>ゴルフ/スキー/空港</t>
  </si>
  <si>
    <t>往復</t>
    <phoneticPr fontId="2"/>
  </si>
  <si>
    <t>書留/特定記録</t>
    <phoneticPr fontId="2"/>
  </si>
  <si>
    <t>配達方法</t>
    <phoneticPr fontId="2"/>
  </si>
  <si>
    <t>作成数</t>
    <phoneticPr fontId="2"/>
  </si>
  <si>
    <t>お届け先のお名前</t>
    <phoneticPr fontId="2"/>
  </si>
  <si>
    <t>お届け先の敬称</t>
    <phoneticPr fontId="2"/>
  </si>
  <si>
    <t>お届け先のお名前（カナ）</t>
    <phoneticPr fontId="2"/>
  </si>
  <si>
    <t>お届け先の郵便番号</t>
    <phoneticPr fontId="2"/>
  </si>
  <si>
    <t>お届け先の都道府県</t>
    <phoneticPr fontId="2"/>
  </si>
  <si>
    <t>お届け先の市区町村郡</t>
    <phoneticPr fontId="2"/>
  </si>
  <si>
    <t>お届け先の丁目番地号</t>
    <phoneticPr fontId="2"/>
  </si>
  <si>
    <t>お届け先の建物名・部屋番号など</t>
    <phoneticPr fontId="2"/>
  </si>
  <si>
    <t>お届け先の電話番号</t>
    <phoneticPr fontId="2"/>
  </si>
  <si>
    <t>お届け先の法人名</t>
    <phoneticPr fontId="2"/>
  </si>
  <si>
    <t xml:space="preserve"> お届け先の部署名</t>
    <phoneticPr fontId="2"/>
  </si>
  <si>
    <t>お届け先のメールアドレス</t>
    <phoneticPr fontId="2"/>
  </si>
  <si>
    <t>空港略称</t>
    <phoneticPr fontId="2"/>
  </si>
  <si>
    <t>空港コード</t>
    <phoneticPr fontId="2"/>
  </si>
  <si>
    <t>受取人様のお名前</t>
    <phoneticPr fontId="2"/>
  </si>
  <si>
    <t>ご依頼主のお名前</t>
    <phoneticPr fontId="2"/>
  </si>
  <si>
    <t>ご依頼主の敬称</t>
    <phoneticPr fontId="2"/>
  </si>
  <si>
    <t>ご依頼主のお名前（カナ）</t>
    <phoneticPr fontId="2"/>
  </si>
  <si>
    <t>ご依頼主の郵便番号</t>
    <phoneticPr fontId="2"/>
  </si>
  <si>
    <t>ご依頼主の都道府県</t>
    <phoneticPr fontId="2"/>
  </si>
  <si>
    <t>ご依頼主の市区町村郡</t>
    <phoneticPr fontId="2"/>
  </si>
  <si>
    <t>ご依頼主の丁目番地号</t>
    <phoneticPr fontId="2"/>
  </si>
  <si>
    <t>ご依頼主の建物名・部屋番号など</t>
    <phoneticPr fontId="2"/>
  </si>
  <si>
    <t>ご依頼主の電話番号</t>
    <phoneticPr fontId="2"/>
  </si>
  <si>
    <t>ご依頼主の法人名</t>
    <phoneticPr fontId="2"/>
  </si>
  <si>
    <t>ご依頼主の部署名</t>
    <phoneticPr fontId="2"/>
  </si>
  <si>
    <t>ご依頼主のメールアドレス</t>
    <phoneticPr fontId="2"/>
  </si>
  <si>
    <t>品名</t>
    <phoneticPr fontId="2"/>
  </si>
  <si>
    <t xml:space="preserve"> 品名番号</t>
    <phoneticPr fontId="2"/>
  </si>
  <si>
    <t>個数</t>
    <phoneticPr fontId="2"/>
  </si>
  <si>
    <t xml:space="preserve"> 発送予定日</t>
    <phoneticPr fontId="2"/>
  </si>
  <si>
    <t>発送予定時間帯</t>
    <phoneticPr fontId="2"/>
  </si>
  <si>
    <t>セキュリティ</t>
    <phoneticPr fontId="2"/>
  </si>
  <si>
    <t>損害要償額</t>
    <phoneticPr fontId="2"/>
  </si>
  <si>
    <t>保冷</t>
    <phoneticPr fontId="2"/>
  </si>
  <si>
    <t>取扱上の注意　こわれもの</t>
    <phoneticPr fontId="2"/>
  </si>
  <si>
    <t>重量</t>
    <phoneticPr fontId="2"/>
  </si>
  <si>
    <t>取扱上の注意　なまもの</t>
    <phoneticPr fontId="2"/>
  </si>
  <si>
    <t>取扱上の注意　ビン類</t>
    <phoneticPr fontId="2"/>
  </si>
  <si>
    <t>取扱上の注意　逆さま厳禁</t>
    <phoneticPr fontId="2"/>
  </si>
  <si>
    <t>取扱上の注意　下積み厳禁</t>
    <phoneticPr fontId="2"/>
  </si>
  <si>
    <t>25kg超荷物</t>
    <phoneticPr fontId="2"/>
  </si>
  <si>
    <t>差出予定日</t>
    <phoneticPr fontId="2"/>
  </si>
  <si>
    <t>差出予定時間帯</t>
    <phoneticPr fontId="2"/>
  </si>
  <si>
    <t>配達希望日</t>
    <phoneticPr fontId="2"/>
  </si>
  <si>
    <t>配達希望時間帯</t>
    <phoneticPr fontId="2"/>
  </si>
  <si>
    <t>クラブ本数</t>
    <phoneticPr fontId="2"/>
  </si>
  <si>
    <t>ご使用日(プレー日)</t>
    <phoneticPr fontId="2"/>
  </si>
  <si>
    <t>ご使用時間</t>
    <phoneticPr fontId="2"/>
  </si>
  <si>
    <t>搭乗日</t>
    <phoneticPr fontId="2"/>
  </si>
  <si>
    <t>搭乗時間</t>
    <phoneticPr fontId="2"/>
  </si>
  <si>
    <t>搭乗便名</t>
    <phoneticPr fontId="2"/>
  </si>
  <si>
    <t>復路発送予定日</t>
    <phoneticPr fontId="2"/>
  </si>
  <si>
    <t>お支払方法</t>
    <phoneticPr fontId="2"/>
  </si>
  <si>
    <t>摘要/記事</t>
    <phoneticPr fontId="2"/>
  </si>
  <si>
    <t>サイズ</t>
    <phoneticPr fontId="2"/>
  </si>
  <si>
    <t>差出方法</t>
    <phoneticPr fontId="2"/>
  </si>
  <si>
    <t>割引</t>
    <phoneticPr fontId="2"/>
  </si>
  <si>
    <t>代金引換金額</t>
    <phoneticPr fontId="2"/>
  </si>
  <si>
    <t>うち消費税等</t>
    <phoneticPr fontId="2"/>
  </si>
  <si>
    <t>配達予定日通知 (お届け先)</t>
    <phoneticPr fontId="2"/>
  </si>
  <si>
    <t>配達完了通知 (お届け先)</t>
    <phoneticPr fontId="2"/>
  </si>
  <si>
    <t>不在持戻り通知 (お届け先)</t>
    <phoneticPr fontId="2"/>
  </si>
  <si>
    <t>郵便局留通知 (お届け先)</t>
    <phoneticPr fontId="2"/>
  </si>
  <si>
    <t>配達完了通知 (依頼主)</t>
    <phoneticPr fontId="2"/>
  </si>
  <si>
    <t>YYYYMMDD</t>
    <phoneticPr fontId="2"/>
  </si>
  <si>
    <t>00</t>
  </si>
  <si>
    <t>00</t>
    <phoneticPr fontId="2"/>
  </si>
  <si>
    <t>下積み禁止は1</t>
    <rPh sb="0" eb="1">
      <t>シタ</t>
    </rPh>
    <rPh sb="1" eb="2">
      <t>ヅ</t>
    </rPh>
    <rPh sb="3" eb="5">
      <t>キンシ</t>
    </rPh>
    <phoneticPr fontId="2"/>
  </si>
  <si>
    <t>全角20文字まで</t>
    <rPh sb="0" eb="2">
      <t>ゼンカク</t>
    </rPh>
    <rPh sb="4" eb="6">
      <t>モジ</t>
    </rPh>
    <phoneticPr fontId="2"/>
  </si>
  <si>
    <t>全角</t>
    <rPh sb="0" eb="2">
      <t>ゼンカク</t>
    </rPh>
    <phoneticPr fontId="2"/>
  </si>
  <si>
    <t>半角</t>
    <rPh sb="0" eb="2">
      <t>ハンカク</t>
    </rPh>
    <phoneticPr fontId="2"/>
  </si>
  <si>
    <t>元0 着1</t>
    <rPh sb="0" eb="1">
      <t>モト</t>
    </rPh>
    <rPh sb="3" eb="4">
      <t>キ</t>
    </rPh>
    <phoneticPr fontId="2"/>
  </si>
  <si>
    <t>着払</t>
    <phoneticPr fontId="2"/>
  </si>
  <si>
    <t>集荷0持込1</t>
    <rPh sb="0" eb="2">
      <t>シュウカ</t>
    </rPh>
    <rPh sb="3" eb="5">
      <t>モチコミ</t>
    </rPh>
    <phoneticPr fontId="2"/>
  </si>
  <si>
    <t>YYYYMMDD</t>
    <phoneticPr fontId="2"/>
  </si>
  <si>
    <t>未入力で当日</t>
    <rPh sb="0" eb="3">
      <t>ミニュウリョク</t>
    </rPh>
    <rPh sb="4" eb="6">
      <t>トウジツ</t>
    </rPh>
    <phoneticPr fontId="2"/>
  </si>
  <si>
    <t>20文字まで</t>
    <rPh sb="2" eb="4">
      <t>モジ</t>
    </rPh>
    <phoneticPr fontId="2"/>
  </si>
  <si>
    <t>半角スペースで3つに分割</t>
    <rPh sb="0" eb="2">
      <t>ハンカク</t>
    </rPh>
    <rPh sb="10" eb="12">
      <t>ブンカツ</t>
    </rPh>
    <phoneticPr fontId="2"/>
  </si>
</sst>
</file>

<file path=xl/styles.xml><?xml version="1.0" encoding="utf-8"?>
<styleSheet xmlns="http://schemas.openxmlformats.org/spreadsheetml/2006/main">
  <fonts count="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2" borderId="1" xfId="1" applyFont="1">
      <alignment vertical="center"/>
    </xf>
    <xf numFmtId="0" fontId="0" fillId="0" borderId="0" xfId="0" applyFill="1">
      <alignment vertical="center"/>
    </xf>
    <xf numFmtId="49" fontId="0" fillId="2" borderId="1" xfId="1" applyNumberFormat="1" applyFont="1">
      <alignment vertical="center"/>
    </xf>
    <xf numFmtId="22" fontId="0" fillId="0" borderId="0" xfId="0" applyNumberFormat="1">
      <alignment vertical="center"/>
    </xf>
    <xf numFmtId="0" fontId="3" fillId="2" borderId="1" xfId="1" applyFont="1">
      <alignment vertical="center"/>
    </xf>
    <xf numFmtId="0" fontId="4" fillId="2" borderId="1" xfId="1" applyFont="1">
      <alignment vertical="center"/>
    </xf>
    <xf numFmtId="0" fontId="5" fillId="2" borderId="1" xfId="1" applyFont="1">
      <alignment vertical="center"/>
    </xf>
  </cellXfs>
  <cellStyles count="2">
    <cellStyle name="メモ" xfId="1" builtinId="10"/>
    <cellStyle name="標準" xfId="0" builtinId="0"/>
  </cellStyles>
  <dxfs count="1">
    <dxf>
      <font>
        <color rgb="FFFF0000"/>
      </font>
      <fill>
        <patternFill>
          <bgColor theme="9" tint="0.5999633777886288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C20"/>
  <sheetViews>
    <sheetView tabSelected="1" workbookViewId="0"/>
  </sheetViews>
  <sheetFormatPr defaultRowHeight="13.5"/>
  <cols>
    <col min="1" max="1" width="12.25" customWidth="1"/>
    <col min="2" max="2" width="27.75" style="6" customWidth="1"/>
    <col min="4" max="4" width="3.75" customWidth="1"/>
    <col min="5" max="5" width="18.125" customWidth="1"/>
    <col min="7" max="7" width="6.125" customWidth="1"/>
    <col min="8" max="8" width="45.125" style="1" customWidth="1"/>
    <col min="10" max="10" width="14.75" customWidth="1"/>
  </cols>
  <sheetData>
    <row r="1" spans="2:29">
      <c r="B1" s="5"/>
      <c r="E1" s="4"/>
      <c r="AC1" s="4"/>
    </row>
    <row r="2" spans="2:29">
      <c r="E2" s="4"/>
      <c r="AC2" s="4"/>
    </row>
    <row r="3" spans="2:29">
      <c r="E3" s="4"/>
      <c r="AC3" s="4"/>
    </row>
    <row r="4" spans="2:29">
      <c r="E4" s="4"/>
      <c r="AC4" s="4"/>
    </row>
    <row r="5" spans="2:29">
      <c r="E5" s="4"/>
      <c r="AC5" s="4"/>
    </row>
    <row r="20" spans="2:8">
      <c r="B20" s="7" t="s">
        <v>83</v>
      </c>
      <c r="H20" s="7" t="s">
        <v>84</v>
      </c>
    </row>
  </sheetData>
  <phoneticPr fontId="2"/>
  <conditionalFormatting sqref="B1:B19">
    <cfRule type="expression" dxfId="0" priority="1">
      <formula>LEN($B1)&gt;20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U22"/>
  <sheetViews>
    <sheetView topLeftCell="B1" workbookViewId="0">
      <selection activeCell="B1" sqref="B1"/>
    </sheetView>
  </sheetViews>
  <sheetFormatPr defaultRowHeight="13.5" outlineLevelCol="1"/>
  <cols>
    <col min="1" max="1" width="9" hidden="1" customWidth="1" outlineLevel="1"/>
    <col min="2" max="2" width="7" style="1" customWidth="1" collapsed="1"/>
    <col min="3" max="6" width="9" style="2" hidden="1" customWidth="1" outlineLevel="1"/>
    <col min="7" max="7" width="9" style="1" customWidth="1" collapsed="1"/>
    <col min="9" max="10" width="9" hidden="1" customWidth="1" outlineLevel="1"/>
    <col min="11" max="11" width="9" collapsed="1"/>
    <col min="12" max="12" width="8.5" customWidth="1"/>
    <col min="13" max="13" width="12.625" customWidth="1"/>
    <col min="14" max="14" width="11.75" customWidth="1"/>
    <col min="15" max="15" width="7.25" hidden="1" customWidth="1" outlineLevel="1"/>
    <col min="16" max="16" width="6.875" customWidth="1" collapsed="1"/>
    <col min="17" max="27" width="9" hidden="1" customWidth="1" outlineLevel="1"/>
    <col min="28" max="28" width="11.5" hidden="1" customWidth="1" outlineLevel="1"/>
    <col min="29" max="29" width="20.5" hidden="1" customWidth="1" outlineLevel="1"/>
    <col min="30" max="30" width="9" hidden="1" customWidth="1" outlineLevel="1"/>
    <col min="31" max="31" width="14.125" hidden="1" customWidth="1" outlineLevel="1"/>
    <col min="32" max="34" width="9" hidden="1" customWidth="1" outlineLevel="1"/>
    <col min="35" max="35" width="16" customWidth="1" collapsed="1"/>
    <col min="36" max="37" width="9" hidden="1" customWidth="1" outlineLevel="1"/>
    <col min="38" max="38" width="11.625" style="1" customWidth="1" collapsed="1"/>
    <col min="39" max="46" width="9" hidden="1" customWidth="1" outlineLevel="1"/>
    <col min="47" max="47" width="8.375" hidden="1" customWidth="1" outlineLevel="1"/>
    <col min="48" max="48" width="13" style="1" customWidth="1" collapsed="1"/>
    <col min="49" max="50" width="0" hidden="1" customWidth="1" outlineLevel="1"/>
    <col min="51" max="51" width="5.625" hidden="1" customWidth="1" outlineLevel="1"/>
    <col min="52" max="52" width="10.625" style="1" customWidth="1" collapsed="1"/>
    <col min="53" max="53" width="12.125" style="3" customWidth="1"/>
    <col min="54" max="61" width="9" hidden="1" customWidth="1" outlineLevel="1"/>
    <col min="62" max="62" width="10.25" style="1" customWidth="1" collapsed="1"/>
    <col min="63" max="63" width="9" hidden="1" customWidth="1" outlineLevel="1"/>
    <col min="64" max="64" width="9.875" style="1" customWidth="1" collapsed="1"/>
    <col min="65" max="72" width="9" hidden="1" customWidth="1" outlineLevel="1"/>
    <col min="73" max="73" width="9" collapsed="1"/>
  </cols>
  <sheetData>
    <row r="1" spans="1:65">
      <c r="A1">
        <v>1</v>
      </c>
      <c r="B1" s="1">
        <v>1</v>
      </c>
      <c r="F1" s="2">
        <v>0</v>
      </c>
      <c r="G1" s="1">
        <v>1</v>
      </c>
      <c r="H1">
        <f>データ貼り付け!I1</f>
        <v>0</v>
      </c>
      <c r="K1" t="str">
        <f>SUBSTITUTE(データ貼り付け!G1,"-","")</f>
        <v/>
      </c>
      <c r="L1" t="e">
        <f>MID(データ貼り付け!H1,1,FIND(" ",データ貼り付け!H1)-1)</f>
        <v>#VALUE!</v>
      </c>
      <c r="M1" t="e">
        <f>MID(データ貼り付け!H1,LEN(L1)+2,FIND(" ",MID(データ貼り付け!H1,LEN(L1)+2,LEN(データ貼り付け!H1)))-1)</f>
        <v>#VALUE!</v>
      </c>
      <c r="N1" t="e">
        <f>MID(データ貼り付け!H1,LEN(L1)+LEN(M1)+3,LEN(データ貼り付け!H1))</f>
        <v>#VALUE!</v>
      </c>
      <c r="P1">
        <f>データ貼り付け!J1</f>
        <v>0</v>
      </c>
      <c r="AI1">
        <f>データ貼り付け!B1</f>
        <v>0</v>
      </c>
      <c r="AN1">
        <v>0</v>
      </c>
      <c r="AR1">
        <v>1</v>
      </c>
      <c r="AU1">
        <v>1</v>
      </c>
      <c r="BA1" s="3" t="s">
        <v>72</v>
      </c>
      <c r="BI1">
        <v>0</v>
      </c>
      <c r="BL1" s="1">
        <v>0</v>
      </c>
      <c r="BM1">
        <v>0</v>
      </c>
    </row>
    <row r="2" spans="1:65">
      <c r="A2">
        <v>1</v>
      </c>
      <c r="B2" s="1">
        <v>1</v>
      </c>
      <c r="F2" s="2">
        <v>0</v>
      </c>
      <c r="G2" s="1">
        <v>1</v>
      </c>
      <c r="H2">
        <f>データ貼り付け!I2</f>
        <v>0</v>
      </c>
      <c r="K2" t="str">
        <f>SUBSTITUTE(データ貼り付け!G2,"-","")</f>
        <v/>
      </c>
      <c r="L2" t="e">
        <f>MID(データ貼り付け!H2,1,FIND(" ",データ貼り付け!H2)-1)</f>
        <v>#VALUE!</v>
      </c>
      <c r="M2" t="e">
        <f>MID(データ貼り付け!H2,LEN(L2)+2,FIND(" ",MID(データ貼り付け!H2,LEN(L2)+2,LEN(データ貼り付け!H2)))-1)</f>
        <v>#VALUE!</v>
      </c>
      <c r="N2" t="e">
        <f>MID(データ貼り付け!H2,LEN(L2)+LEN(M2)+3,LEN(データ貼り付け!H2))</f>
        <v>#VALUE!</v>
      </c>
      <c r="P2">
        <f>データ貼り付け!J2</f>
        <v>0</v>
      </c>
      <c r="AI2">
        <f>データ貼り付け!B2</f>
        <v>0</v>
      </c>
      <c r="AN2">
        <v>0</v>
      </c>
      <c r="AR2">
        <v>1</v>
      </c>
      <c r="AU2">
        <v>1</v>
      </c>
      <c r="BA2" s="3" t="s">
        <v>73</v>
      </c>
      <c r="BI2">
        <v>0</v>
      </c>
      <c r="BL2" s="1">
        <v>0</v>
      </c>
      <c r="BM2">
        <v>0</v>
      </c>
    </row>
    <row r="3" spans="1:65">
      <c r="A3">
        <v>1</v>
      </c>
      <c r="B3" s="1">
        <v>1</v>
      </c>
      <c r="F3" s="2">
        <v>0</v>
      </c>
      <c r="G3" s="1">
        <v>1</v>
      </c>
      <c r="H3">
        <f>データ貼り付け!I3</f>
        <v>0</v>
      </c>
      <c r="K3" t="str">
        <f>SUBSTITUTE(データ貼り付け!G3,"-","")</f>
        <v/>
      </c>
      <c r="L3" t="e">
        <f>MID(データ貼り付け!H3,1,FIND(" ",データ貼り付け!H3)-1)</f>
        <v>#VALUE!</v>
      </c>
      <c r="M3" t="e">
        <f>MID(データ貼り付け!H3,LEN(L3)+2,FIND(" ",MID(データ貼り付け!H3,LEN(L3)+2,LEN(データ貼り付け!H3)))-1)</f>
        <v>#VALUE!</v>
      </c>
      <c r="N3" t="e">
        <f>MID(データ貼り付け!H3,LEN(L3)+LEN(M3)+3,LEN(データ貼り付け!H3))</f>
        <v>#VALUE!</v>
      </c>
      <c r="P3">
        <f>データ貼り付け!J3</f>
        <v>0</v>
      </c>
      <c r="AI3">
        <f>データ貼り付け!B3</f>
        <v>0</v>
      </c>
      <c r="AN3">
        <v>0</v>
      </c>
      <c r="AR3">
        <v>1</v>
      </c>
      <c r="AU3">
        <v>1</v>
      </c>
      <c r="BA3" s="3" t="s">
        <v>73</v>
      </c>
      <c r="BI3">
        <v>0</v>
      </c>
      <c r="BL3" s="1">
        <v>0</v>
      </c>
      <c r="BM3">
        <v>0</v>
      </c>
    </row>
    <row r="4" spans="1:65">
      <c r="A4">
        <v>1</v>
      </c>
      <c r="B4" s="1">
        <v>1</v>
      </c>
      <c r="F4" s="2">
        <v>0</v>
      </c>
      <c r="G4" s="1">
        <v>1</v>
      </c>
      <c r="H4">
        <f>データ貼り付け!I4</f>
        <v>0</v>
      </c>
      <c r="K4" t="str">
        <f>SUBSTITUTE(データ貼り付け!G4,"-","")</f>
        <v/>
      </c>
      <c r="L4" t="e">
        <f>MID(データ貼り付け!H4,1,FIND(" ",データ貼り付け!H4)-1)</f>
        <v>#VALUE!</v>
      </c>
      <c r="M4" t="e">
        <f>MID(データ貼り付け!H4,LEN(L4)+2,FIND(" ",MID(データ貼り付け!H4,LEN(L4)+2,LEN(データ貼り付け!H4)))-1)</f>
        <v>#VALUE!</v>
      </c>
      <c r="N4" t="e">
        <f>MID(データ貼り付け!H4,LEN(L4)+LEN(M4)+3,LEN(データ貼り付け!H4))</f>
        <v>#VALUE!</v>
      </c>
      <c r="P4">
        <f>データ貼り付け!J4</f>
        <v>0</v>
      </c>
      <c r="AI4">
        <f>データ貼り付け!B4</f>
        <v>0</v>
      </c>
      <c r="AN4">
        <v>0</v>
      </c>
      <c r="AR4">
        <v>1</v>
      </c>
      <c r="AU4">
        <v>1</v>
      </c>
      <c r="BA4" s="3" t="s">
        <v>73</v>
      </c>
      <c r="BI4">
        <v>0</v>
      </c>
      <c r="BL4" s="1">
        <v>0</v>
      </c>
      <c r="BM4">
        <v>0</v>
      </c>
    </row>
    <row r="5" spans="1:65">
      <c r="A5">
        <v>1</v>
      </c>
      <c r="B5" s="1">
        <v>1</v>
      </c>
      <c r="F5" s="2">
        <v>0</v>
      </c>
      <c r="G5" s="1">
        <v>1</v>
      </c>
      <c r="H5">
        <f>データ貼り付け!I5</f>
        <v>0</v>
      </c>
      <c r="K5" t="str">
        <f>SUBSTITUTE(データ貼り付け!G5,"-","")</f>
        <v/>
      </c>
      <c r="L5" t="e">
        <f>MID(データ貼り付け!H5,1,FIND(" ",データ貼り付け!H5)-1)</f>
        <v>#VALUE!</v>
      </c>
      <c r="M5" t="e">
        <f>MID(データ貼り付け!H5,LEN(L5)+2,FIND(" ",MID(データ貼り付け!H5,LEN(L5)+2,LEN(データ貼り付け!H5)))-1)</f>
        <v>#VALUE!</v>
      </c>
      <c r="N5" t="e">
        <f>MID(データ貼り付け!H5,LEN(L5)+LEN(M5)+3,LEN(データ貼り付け!H5))</f>
        <v>#VALUE!</v>
      </c>
      <c r="P5">
        <f>データ貼り付け!J5</f>
        <v>0</v>
      </c>
      <c r="AI5">
        <f>データ貼り付け!B5</f>
        <v>0</v>
      </c>
      <c r="AN5">
        <v>0</v>
      </c>
      <c r="AR5">
        <v>1</v>
      </c>
      <c r="AU5">
        <v>1</v>
      </c>
      <c r="BA5" s="3" t="s">
        <v>73</v>
      </c>
      <c r="BI5">
        <v>0</v>
      </c>
      <c r="BL5" s="1">
        <v>0</v>
      </c>
      <c r="BM5">
        <v>0</v>
      </c>
    </row>
    <row r="6" spans="1:65">
      <c r="A6">
        <v>1</v>
      </c>
      <c r="B6" s="1">
        <v>1</v>
      </c>
      <c r="F6" s="2">
        <v>0</v>
      </c>
      <c r="G6" s="1">
        <v>1</v>
      </c>
      <c r="H6">
        <f>データ貼り付け!I6</f>
        <v>0</v>
      </c>
      <c r="K6" t="str">
        <f>SUBSTITUTE(データ貼り付け!G6,"-","")</f>
        <v/>
      </c>
      <c r="L6" t="e">
        <f>MID(データ貼り付け!H6,1,FIND(" ",データ貼り付け!H6)-1)</f>
        <v>#VALUE!</v>
      </c>
      <c r="M6" t="e">
        <f>MID(データ貼り付け!H6,LEN(L6)+2,FIND(" ",MID(データ貼り付け!H6,LEN(L6)+2,LEN(データ貼り付け!H6)))-1)</f>
        <v>#VALUE!</v>
      </c>
      <c r="N6" t="e">
        <f>MID(データ貼り付け!H6,LEN(L6)+LEN(M6)+3,LEN(データ貼り付け!H6))</f>
        <v>#VALUE!</v>
      </c>
      <c r="P6">
        <f>データ貼り付け!J6</f>
        <v>0</v>
      </c>
      <c r="AI6">
        <f>データ貼り付け!B6</f>
        <v>0</v>
      </c>
      <c r="AN6">
        <v>0</v>
      </c>
      <c r="AR6">
        <v>1</v>
      </c>
      <c r="AU6">
        <v>1</v>
      </c>
      <c r="BA6" s="3" t="s">
        <v>73</v>
      </c>
      <c r="BI6">
        <v>0</v>
      </c>
      <c r="BL6" s="1">
        <v>0</v>
      </c>
      <c r="BM6">
        <v>0</v>
      </c>
    </row>
    <row r="7" spans="1:65">
      <c r="A7">
        <v>1</v>
      </c>
      <c r="B7" s="1">
        <v>1</v>
      </c>
      <c r="F7" s="2">
        <v>0</v>
      </c>
      <c r="G7" s="1">
        <v>1</v>
      </c>
      <c r="H7">
        <f>データ貼り付け!I7</f>
        <v>0</v>
      </c>
      <c r="K7" t="str">
        <f>SUBSTITUTE(データ貼り付け!G7,"-","")</f>
        <v/>
      </c>
      <c r="L7" t="e">
        <f>MID(データ貼り付け!H7,1,FIND(" ",データ貼り付け!H7)-1)</f>
        <v>#VALUE!</v>
      </c>
      <c r="M7" t="e">
        <f>MID(データ貼り付け!H7,LEN(L7)+2,FIND(" ",MID(データ貼り付け!H7,LEN(L7)+2,LEN(データ貼り付け!H7)))-1)</f>
        <v>#VALUE!</v>
      </c>
      <c r="N7" t="e">
        <f>MID(データ貼り付け!H7,LEN(L7)+LEN(M7)+3,LEN(データ貼り付け!H7))</f>
        <v>#VALUE!</v>
      </c>
      <c r="P7">
        <f>データ貼り付け!J7</f>
        <v>0</v>
      </c>
      <c r="AI7">
        <f>データ貼り付け!B7</f>
        <v>0</v>
      </c>
      <c r="AN7">
        <v>0</v>
      </c>
      <c r="AR7">
        <v>1</v>
      </c>
      <c r="AU7">
        <v>1</v>
      </c>
      <c r="BA7" s="3" t="s">
        <v>73</v>
      </c>
      <c r="BI7">
        <v>0</v>
      </c>
      <c r="BL7" s="1">
        <v>0</v>
      </c>
      <c r="BM7">
        <v>0</v>
      </c>
    </row>
    <row r="8" spans="1:65">
      <c r="A8">
        <v>1</v>
      </c>
      <c r="B8" s="1">
        <v>1</v>
      </c>
      <c r="F8" s="2">
        <v>0</v>
      </c>
      <c r="G8" s="1">
        <v>1</v>
      </c>
      <c r="H8">
        <f>データ貼り付け!I8</f>
        <v>0</v>
      </c>
      <c r="K8" t="str">
        <f>SUBSTITUTE(データ貼り付け!G8,"-","")</f>
        <v/>
      </c>
      <c r="L8" t="e">
        <f>MID(データ貼り付け!H8,1,FIND(" ",データ貼り付け!H8)-1)</f>
        <v>#VALUE!</v>
      </c>
      <c r="M8" t="e">
        <f>MID(データ貼り付け!H8,LEN(L8)+2,FIND(" ",MID(データ貼り付け!H8,LEN(L8)+2,LEN(データ貼り付け!H8)))-1)</f>
        <v>#VALUE!</v>
      </c>
      <c r="N8" t="e">
        <f>MID(データ貼り付け!H8,LEN(L8)+LEN(M8)+3,LEN(データ貼り付け!H8))</f>
        <v>#VALUE!</v>
      </c>
      <c r="P8">
        <f>データ貼り付け!J8</f>
        <v>0</v>
      </c>
      <c r="AI8">
        <f>データ貼り付け!B8</f>
        <v>0</v>
      </c>
      <c r="AN8">
        <v>0</v>
      </c>
      <c r="AR8">
        <v>1</v>
      </c>
      <c r="AU8">
        <v>1</v>
      </c>
      <c r="BA8" s="3" t="s">
        <v>73</v>
      </c>
      <c r="BI8">
        <v>0</v>
      </c>
      <c r="BL8" s="1">
        <v>0</v>
      </c>
      <c r="BM8">
        <v>0</v>
      </c>
    </row>
    <row r="9" spans="1:65">
      <c r="A9">
        <v>1</v>
      </c>
      <c r="B9" s="1">
        <v>1</v>
      </c>
      <c r="F9" s="2">
        <v>0</v>
      </c>
      <c r="G9" s="1">
        <v>1</v>
      </c>
      <c r="H9">
        <f>データ貼り付け!I9</f>
        <v>0</v>
      </c>
      <c r="K9" t="str">
        <f>SUBSTITUTE(データ貼り付け!G9,"-","")</f>
        <v/>
      </c>
      <c r="L9" t="e">
        <f>MID(データ貼り付け!H9,1,FIND(" ",データ貼り付け!H9)-1)</f>
        <v>#VALUE!</v>
      </c>
      <c r="M9" t="e">
        <f>MID(データ貼り付け!H9,LEN(L9)+2,FIND(" ",MID(データ貼り付け!H9,LEN(L9)+2,LEN(データ貼り付け!H9)))-1)</f>
        <v>#VALUE!</v>
      </c>
      <c r="N9" t="e">
        <f>MID(データ貼り付け!H9,LEN(L9)+LEN(M9)+3,LEN(データ貼り付け!H9))</f>
        <v>#VALUE!</v>
      </c>
      <c r="P9">
        <f>データ貼り付け!J9</f>
        <v>0</v>
      </c>
      <c r="AI9">
        <f>データ貼り付け!B9</f>
        <v>0</v>
      </c>
      <c r="AN9">
        <v>0</v>
      </c>
      <c r="AR9">
        <v>1</v>
      </c>
      <c r="AU9">
        <v>1</v>
      </c>
      <c r="BA9" s="3" t="s">
        <v>73</v>
      </c>
      <c r="BI9">
        <v>0</v>
      </c>
      <c r="BL9" s="1">
        <v>0</v>
      </c>
      <c r="BM9">
        <v>0</v>
      </c>
    </row>
    <row r="10" spans="1:65">
      <c r="A10">
        <v>1</v>
      </c>
      <c r="B10" s="1">
        <v>1</v>
      </c>
      <c r="F10" s="2">
        <v>0</v>
      </c>
      <c r="G10" s="1">
        <v>1</v>
      </c>
      <c r="H10">
        <f>データ貼り付け!I10</f>
        <v>0</v>
      </c>
      <c r="K10" t="str">
        <f>SUBSTITUTE(データ貼り付け!G10,"-","")</f>
        <v/>
      </c>
      <c r="L10" t="e">
        <f>MID(データ貼り付け!H10,1,FIND(" ",データ貼り付け!H10)-1)</f>
        <v>#VALUE!</v>
      </c>
      <c r="M10" t="e">
        <f>MID(データ貼り付け!H10,LEN(L10)+2,FIND(" ",MID(データ貼り付け!H10,LEN(L10)+2,LEN(データ貼り付け!H10)))-1)</f>
        <v>#VALUE!</v>
      </c>
      <c r="N10" t="e">
        <f>MID(データ貼り付け!H10,LEN(L10)+LEN(M10)+3,LEN(データ貼り付け!H10))</f>
        <v>#VALUE!</v>
      </c>
      <c r="P10">
        <f>データ貼り付け!J10</f>
        <v>0</v>
      </c>
      <c r="AI10">
        <f>データ貼り付け!B10</f>
        <v>0</v>
      </c>
      <c r="AN10">
        <v>0</v>
      </c>
      <c r="AR10">
        <v>1</v>
      </c>
      <c r="AU10">
        <v>1</v>
      </c>
      <c r="BA10" s="3" t="s">
        <v>73</v>
      </c>
      <c r="BI10">
        <v>0</v>
      </c>
      <c r="BL10" s="1">
        <v>0</v>
      </c>
      <c r="BM10">
        <v>0</v>
      </c>
    </row>
    <row r="11" spans="1:65">
      <c r="A11">
        <v>1</v>
      </c>
      <c r="B11" s="1">
        <v>1</v>
      </c>
      <c r="F11" s="2">
        <v>0</v>
      </c>
      <c r="G11" s="1">
        <v>1</v>
      </c>
      <c r="H11">
        <f>データ貼り付け!I11</f>
        <v>0</v>
      </c>
      <c r="K11" t="str">
        <f>SUBSTITUTE(データ貼り付け!G11,"-","")</f>
        <v/>
      </c>
      <c r="L11" t="e">
        <f>MID(データ貼り付け!H11,1,FIND(" ",データ貼り付け!H11)-1)</f>
        <v>#VALUE!</v>
      </c>
      <c r="M11" t="e">
        <f>MID(データ貼り付け!H11,LEN(L11)+2,FIND(" ",MID(データ貼り付け!H11,LEN(L11)+2,LEN(データ貼り付け!H11)))-1)</f>
        <v>#VALUE!</v>
      </c>
      <c r="N11" t="e">
        <f>MID(データ貼り付け!H11,LEN(L11)+LEN(M11)+3,LEN(データ貼り付け!H11))</f>
        <v>#VALUE!</v>
      </c>
      <c r="P11">
        <f>データ貼り付け!J11</f>
        <v>0</v>
      </c>
      <c r="AI11">
        <f>データ貼り付け!B11</f>
        <v>0</v>
      </c>
      <c r="AN11">
        <v>0</v>
      </c>
      <c r="AR11">
        <v>1</v>
      </c>
      <c r="AU11">
        <v>1</v>
      </c>
      <c r="BA11" s="3" t="s">
        <v>73</v>
      </c>
      <c r="BI11">
        <v>0</v>
      </c>
      <c r="BL11" s="1">
        <v>0</v>
      </c>
      <c r="BM11">
        <v>0</v>
      </c>
    </row>
    <row r="12" spans="1:65">
      <c r="A12">
        <v>1</v>
      </c>
      <c r="B12" s="1">
        <v>1</v>
      </c>
      <c r="F12" s="2">
        <v>0</v>
      </c>
      <c r="G12" s="1">
        <v>1</v>
      </c>
      <c r="H12">
        <f>データ貼り付け!I12</f>
        <v>0</v>
      </c>
      <c r="K12" t="str">
        <f>SUBSTITUTE(データ貼り付け!G12,"-","")</f>
        <v/>
      </c>
      <c r="L12" t="e">
        <f>MID(データ貼り付け!H12,1,FIND(" ",データ貼り付け!H12)-1)</f>
        <v>#VALUE!</v>
      </c>
      <c r="M12" t="e">
        <f>MID(データ貼り付け!H12,LEN(L12)+2,FIND(" ",MID(データ貼り付け!H12,LEN(L12)+2,LEN(データ貼り付け!H12)))-1)</f>
        <v>#VALUE!</v>
      </c>
      <c r="N12" t="e">
        <f>MID(データ貼り付け!H12,LEN(L12)+LEN(M12)+3,LEN(データ貼り付け!H12))</f>
        <v>#VALUE!</v>
      </c>
      <c r="P12">
        <f>データ貼り付け!J12</f>
        <v>0</v>
      </c>
      <c r="AI12">
        <f>データ貼り付け!B12</f>
        <v>0</v>
      </c>
      <c r="AN12">
        <v>0</v>
      </c>
      <c r="AR12">
        <v>1</v>
      </c>
      <c r="AU12">
        <v>1</v>
      </c>
      <c r="BA12" s="3" t="s">
        <v>73</v>
      </c>
      <c r="BI12">
        <v>0</v>
      </c>
      <c r="BL12" s="1">
        <v>0</v>
      </c>
      <c r="BM12">
        <v>0</v>
      </c>
    </row>
    <row r="13" spans="1:65">
      <c r="A13">
        <v>1</v>
      </c>
      <c r="B13" s="1">
        <v>1</v>
      </c>
      <c r="F13" s="2">
        <v>0</v>
      </c>
      <c r="G13" s="1">
        <v>1</v>
      </c>
      <c r="H13">
        <f>データ貼り付け!I13</f>
        <v>0</v>
      </c>
      <c r="K13" t="str">
        <f>SUBSTITUTE(データ貼り付け!G13,"-","")</f>
        <v/>
      </c>
      <c r="L13" t="e">
        <f>MID(データ貼り付け!H13,1,FIND(" ",データ貼り付け!H13)-1)</f>
        <v>#VALUE!</v>
      </c>
      <c r="M13" t="e">
        <f>MID(データ貼り付け!H13,LEN(L13)+2,FIND(" ",MID(データ貼り付け!H13,LEN(L13)+2,LEN(データ貼り付け!H13)))-1)</f>
        <v>#VALUE!</v>
      </c>
      <c r="N13" t="e">
        <f>MID(データ貼り付け!H13,LEN(L13)+LEN(M13)+3,LEN(データ貼り付け!H13))</f>
        <v>#VALUE!</v>
      </c>
      <c r="P13">
        <f>データ貼り付け!J13</f>
        <v>0</v>
      </c>
      <c r="AI13">
        <f>データ貼り付け!B13</f>
        <v>0</v>
      </c>
      <c r="AN13">
        <v>0</v>
      </c>
      <c r="AR13">
        <v>1</v>
      </c>
      <c r="AU13">
        <v>1</v>
      </c>
      <c r="BA13" s="3" t="s">
        <v>73</v>
      </c>
      <c r="BI13">
        <v>0</v>
      </c>
      <c r="BL13" s="1">
        <v>0</v>
      </c>
      <c r="BM13">
        <v>0</v>
      </c>
    </row>
    <row r="14" spans="1:65">
      <c r="A14">
        <v>1</v>
      </c>
      <c r="B14" s="1">
        <v>1</v>
      </c>
      <c r="F14" s="2">
        <v>0</v>
      </c>
      <c r="G14" s="1">
        <v>1</v>
      </c>
      <c r="H14">
        <f>データ貼り付け!I14</f>
        <v>0</v>
      </c>
      <c r="K14" t="str">
        <f>SUBSTITUTE(データ貼り付け!G14,"-","")</f>
        <v/>
      </c>
      <c r="L14" t="e">
        <f>MID(データ貼り付け!H14,1,FIND(" ",データ貼り付け!H14)-1)</f>
        <v>#VALUE!</v>
      </c>
      <c r="M14" t="e">
        <f>MID(データ貼り付け!H14,LEN(L14)+2,FIND(" ",MID(データ貼り付け!H14,LEN(L14)+2,LEN(データ貼り付け!H14)))-1)</f>
        <v>#VALUE!</v>
      </c>
      <c r="N14" t="e">
        <f>MID(データ貼り付け!H14,LEN(L14)+LEN(M14)+3,LEN(データ貼り付け!H14))</f>
        <v>#VALUE!</v>
      </c>
      <c r="P14">
        <f>データ貼り付け!J14</f>
        <v>0</v>
      </c>
      <c r="AI14">
        <f>データ貼り付け!B14</f>
        <v>0</v>
      </c>
      <c r="AN14">
        <v>0</v>
      </c>
      <c r="AR14">
        <v>1</v>
      </c>
      <c r="AU14">
        <v>1</v>
      </c>
      <c r="BA14" s="3" t="s">
        <v>73</v>
      </c>
      <c r="BI14">
        <v>0</v>
      </c>
      <c r="BL14" s="1">
        <v>0</v>
      </c>
      <c r="BM14">
        <v>0</v>
      </c>
    </row>
    <row r="15" spans="1:65">
      <c r="A15">
        <v>1</v>
      </c>
      <c r="B15" s="1">
        <v>1</v>
      </c>
      <c r="F15" s="2">
        <v>0</v>
      </c>
      <c r="G15" s="1">
        <v>1</v>
      </c>
      <c r="H15">
        <f>データ貼り付け!I15</f>
        <v>0</v>
      </c>
      <c r="K15" t="str">
        <f>SUBSTITUTE(データ貼り付け!G15,"-","")</f>
        <v/>
      </c>
      <c r="L15" t="e">
        <f>MID(データ貼り付け!H15,1,FIND(" ",データ貼り付け!H15)-1)</f>
        <v>#VALUE!</v>
      </c>
      <c r="M15" t="e">
        <f>MID(データ貼り付け!H15,LEN(L15)+2,FIND(" ",MID(データ貼り付け!H15,LEN(L15)+2,LEN(データ貼り付け!H15)))-1)</f>
        <v>#VALUE!</v>
      </c>
      <c r="N15" t="e">
        <f>MID(データ貼り付け!H15,LEN(L15)+LEN(M15)+3,LEN(データ貼り付け!H15))</f>
        <v>#VALUE!</v>
      </c>
      <c r="P15">
        <f>データ貼り付け!J15</f>
        <v>0</v>
      </c>
      <c r="AI15">
        <f>データ貼り付け!B15</f>
        <v>0</v>
      </c>
      <c r="AN15">
        <v>0</v>
      </c>
      <c r="AR15">
        <v>1</v>
      </c>
      <c r="AU15">
        <v>1</v>
      </c>
      <c r="BA15" s="3" t="s">
        <v>73</v>
      </c>
      <c r="BI15">
        <v>0</v>
      </c>
      <c r="BL15" s="1">
        <v>0</v>
      </c>
      <c r="BM15">
        <v>0</v>
      </c>
    </row>
    <row r="16" spans="1:65">
      <c r="A16">
        <v>1</v>
      </c>
      <c r="B16" s="1">
        <v>1</v>
      </c>
      <c r="F16" s="2">
        <v>0</v>
      </c>
      <c r="G16" s="1">
        <v>1</v>
      </c>
      <c r="H16">
        <f>データ貼り付け!I16</f>
        <v>0</v>
      </c>
      <c r="K16" t="str">
        <f>SUBSTITUTE(データ貼り付け!G16,"-","")</f>
        <v/>
      </c>
      <c r="L16" t="e">
        <f>MID(データ貼り付け!H16,1,FIND(" ",データ貼り付け!H16)-1)</f>
        <v>#VALUE!</v>
      </c>
      <c r="M16" t="e">
        <f>MID(データ貼り付け!H16,LEN(L16)+2,FIND(" ",MID(データ貼り付け!H16,LEN(L16)+2,LEN(データ貼り付け!H16)))-1)</f>
        <v>#VALUE!</v>
      </c>
      <c r="N16" t="e">
        <f>MID(データ貼り付け!H16,LEN(L16)+LEN(M16)+3,LEN(データ貼り付け!H16))</f>
        <v>#VALUE!</v>
      </c>
      <c r="P16">
        <f>データ貼り付け!J16</f>
        <v>0</v>
      </c>
      <c r="AI16">
        <f>データ貼り付け!B16</f>
        <v>0</v>
      </c>
      <c r="AN16">
        <v>0</v>
      </c>
      <c r="AR16">
        <v>1</v>
      </c>
      <c r="AU16">
        <v>1</v>
      </c>
      <c r="BA16" s="3" t="s">
        <v>73</v>
      </c>
      <c r="BI16">
        <v>0</v>
      </c>
      <c r="BL16" s="1">
        <v>0</v>
      </c>
      <c r="BM16">
        <v>0</v>
      </c>
    </row>
    <row r="17" spans="1:72">
      <c r="A17">
        <v>1</v>
      </c>
      <c r="B17" s="1">
        <v>1</v>
      </c>
      <c r="F17" s="2">
        <v>0</v>
      </c>
      <c r="G17" s="1">
        <v>1</v>
      </c>
      <c r="H17">
        <f>データ貼り付け!I17</f>
        <v>0</v>
      </c>
      <c r="K17" t="str">
        <f>SUBSTITUTE(データ貼り付け!G17,"-","")</f>
        <v/>
      </c>
      <c r="L17" t="e">
        <f>MID(データ貼り付け!H17,1,FIND(" ",データ貼り付け!H17)-1)</f>
        <v>#VALUE!</v>
      </c>
      <c r="M17" t="e">
        <f>MID(データ貼り付け!H17,LEN(L17)+2,FIND(" ",MID(データ貼り付け!H17,LEN(L17)+2,LEN(データ貼り付け!H17)))-1)</f>
        <v>#VALUE!</v>
      </c>
      <c r="N17" t="e">
        <f>MID(データ貼り付け!H17,LEN(L17)+LEN(M17)+3,LEN(データ貼り付け!H17))</f>
        <v>#VALUE!</v>
      </c>
      <c r="P17">
        <f>データ貼り付け!J17</f>
        <v>0</v>
      </c>
      <c r="AI17">
        <f>データ貼り付け!B17</f>
        <v>0</v>
      </c>
      <c r="AN17">
        <v>0</v>
      </c>
      <c r="AR17">
        <v>1</v>
      </c>
      <c r="AU17">
        <v>1</v>
      </c>
      <c r="BA17" s="3" t="s">
        <v>73</v>
      </c>
      <c r="BI17">
        <v>0</v>
      </c>
      <c r="BL17" s="1">
        <v>0</v>
      </c>
      <c r="BM17">
        <v>0</v>
      </c>
    </row>
    <row r="18" spans="1:72">
      <c r="A18">
        <v>1</v>
      </c>
      <c r="B18" s="1">
        <v>1</v>
      </c>
      <c r="F18" s="2">
        <v>0</v>
      </c>
      <c r="G18" s="1">
        <v>1</v>
      </c>
      <c r="H18">
        <f>データ貼り付け!I18</f>
        <v>0</v>
      </c>
      <c r="K18" t="str">
        <f>SUBSTITUTE(データ貼り付け!G18,"-","")</f>
        <v/>
      </c>
      <c r="L18" t="e">
        <f>MID(データ貼り付け!H18,1,FIND(" ",データ貼り付け!H18)-1)</f>
        <v>#VALUE!</v>
      </c>
      <c r="M18" t="e">
        <f>MID(データ貼り付け!H18,LEN(L18)+2,FIND(" ",MID(データ貼り付け!H18,LEN(L18)+2,LEN(データ貼り付け!H18)))-1)</f>
        <v>#VALUE!</v>
      </c>
      <c r="N18" t="e">
        <f>MID(データ貼り付け!H18,LEN(L18)+LEN(M18)+3,LEN(データ貼り付け!H18))</f>
        <v>#VALUE!</v>
      </c>
      <c r="P18">
        <f>データ貼り付け!J18</f>
        <v>0</v>
      </c>
      <c r="AI18">
        <f>データ貼り付け!B18</f>
        <v>0</v>
      </c>
      <c r="AN18">
        <v>0</v>
      </c>
      <c r="AR18">
        <v>1</v>
      </c>
      <c r="AU18">
        <v>1</v>
      </c>
      <c r="BA18" s="3" t="s">
        <v>73</v>
      </c>
      <c r="BI18">
        <v>0</v>
      </c>
      <c r="BL18" s="1">
        <v>0</v>
      </c>
      <c r="BM18">
        <v>0</v>
      </c>
    </row>
    <row r="19" spans="1:72">
      <c r="A19">
        <v>1</v>
      </c>
      <c r="B19" s="1">
        <v>1</v>
      </c>
      <c r="F19" s="2">
        <v>0</v>
      </c>
      <c r="G19" s="1">
        <v>1</v>
      </c>
      <c r="H19">
        <f>データ貼り付け!I19</f>
        <v>0</v>
      </c>
      <c r="K19" t="str">
        <f>SUBSTITUTE(データ貼り付け!G19,"-","")</f>
        <v/>
      </c>
      <c r="L19" t="e">
        <f>MID(データ貼り付け!H19,1,FIND(" ",データ貼り付け!H19)-1)</f>
        <v>#VALUE!</v>
      </c>
      <c r="M19" t="e">
        <f>MID(データ貼り付け!H19,LEN(L19)+2,FIND(" ",MID(データ貼り付け!H19,LEN(L19)+2,LEN(データ貼り付け!H19)))-1)</f>
        <v>#VALUE!</v>
      </c>
      <c r="N19" t="e">
        <f>MID(データ貼り付け!H19,LEN(L19)+LEN(M19)+3,LEN(データ貼り付け!H19))</f>
        <v>#VALUE!</v>
      </c>
      <c r="P19">
        <f>データ貼り付け!J19</f>
        <v>0</v>
      </c>
      <c r="AI19">
        <f>データ貼り付け!B19</f>
        <v>0</v>
      </c>
      <c r="AN19">
        <v>0</v>
      </c>
      <c r="AR19">
        <v>1</v>
      </c>
      <c r="AU19">
        <v>1</v>
      </c>
      <c r="BA19" s="3" t="s">
        <v>73</v>
      </c>
      <c r="BI19">
        <v>0</v>
      </c>
      <c r="BL19" s="1">
        <v>0</v>
      </c>
      <c r="BM19">
        <v>0</v>
      </c>
    </row>
    <row r="20" spans="1:72">
      <c r="A20" t="s">
        <v>0</v>
      </c>
      <c r="B20" s="1" t="s">
        <v>79</v>
      </c>
      <c r="C20" s="2" t="s">
        <v>1</v>
      </c>
      <c r="D20" s="2" t="s">
        <v>2</v>
      </c>
      <c r="E20" s="2" t="s">
        <v>3</v>
      </c>
      <c r="F20" s="2" t="s">
        <v>4</v>
      </c>
      <c r="G20" s="1" t="s">
        <v>5</v>
      </c>
      <c r="H20" t="s">
        <v>6</v>
      </c>
      <c r="I20" t="s">
        <v>7</v>
      </c>
      <c r="J20" t="s">
        <v>8</v>
      </c>
      <c r="K20" t="s">
        <v>9</v>
      </c>
      <c r="L20" t="s">
        <v>10</v>
      </c>
      <c r="M20" t="s">
        <v>11</v>
      </c>
      <c r="N20" t="s">
        <v>12</v>
      </c>
      <c r="O20" t="s">
        <v>13</v>
      </c>
      <c r="P20" t="s">
        <v>14</v>
      </c>
      <c r="Q20" t="s">
        <v>15</v>
      </c>
      <c r="R20" t="s">
        <v>16</v>
      </c>
      <c r="S20" t="s">
        <v>17</v>
      </c>
      <c r="T20" t="s">
        <v>18</v>
      </c>
      <c r="U20" t="s">
        <v>19</v>
      </c>
      <c r="V20" t="s">
        <v>20</v>
      </c>
      <c r="W20" t="s">
        <v>21</v>
      </c>
      <c r="X20" t="s">
        <v>22</v>
      </c>
      <c r="Y20" t="s">
        <v>23</v>
      </c>
      <c r="Z20" t="s">
        <v>24</v>
      </c>
      <c r="AA20" t="s">
        <v>25</v>
      </c>
      <c r="AB20" t="s">
        <v>26</v>
      </c>
      <c r="AC20" t="s">
        <v>27</v>
      </c>
      <c r="AD20" t="s">
        <v>28</v>
      </c>
      <c r="AE20" t="s">
        <v>29</v>
      </c>
      <c r="AF20" t="s">
        <v>30</v>
      </c>
      <c r="AG20" t="s">
        <v>31</v>
      </c>
      <c r="AH20" t="s">
        <v>32</v>
      </c>
      <c r="AI20" t="s">
        <v>33</v>
      </c>
      <c r="AJ20" t="s">
        <v>34</v>
      </c>
      <c r="AK20" t="s">
        <v>35</v>
      </c>
      <c r="AL20" s="1" t="s">
        <v>36</v>
      </c>
      <c r="AM20" t="s">
        <v>37</v>
      </c>
      <c r="AN20" t="s">
        <v>38</v>
      </c>
      <c r="AO20" t="s">
        <v>42</v>
      </c>
      <c r="AP20" t="s">
        <v>39</v>
      </c>
      <c r="AQ20" t="s">
        <v>40</v>
      </c>
      <c r="AR20" t="s">
        <v>41</v>
      </c>
      <c r="AS20" t="s">
        <v>43</v>
      </c>
      <c r="AT20" t="s">
        <v>44</v>
      </c>
      <c r="AU20" t="s">
        <v>45</v>
      </c>
      <c r="AV20" s="1" t="s">
        <v>46</v>
      </c>
      <c r="AW20" t="s">
        <v>47</v>
      </c>
      <c r="AX20" t="s">
        <v>48</v>
      </c>
      <c r="AY20" t="s">
        <v>49</v>
      </c>
      <c r="AZ20" s="1" t="s">
        <v>50</v>
      </c>
      <c r="BA20" s="3" t="s">
        <v>51</v>
      </c>
      <c r="BB20" t="s">
        <v>52</v>
      </c>
      <c r="BC20" t="s">
        <v>53</v>
      </c>
      <c r="BD20" t="s">
        <v>54</v>
      </c>
      <c r="BE20" t="s">
        <v>55</v>
      </c>
      <c r="BF20" t="s">
        <v>56</v>
      </c>
      <c r="BG20" t="s">
        <v>57</v>
      </c>
      <c r="BH20" t="s">
        <v>58</v>
      </c>
      <c r="BI20" t="s">
        <v>59</v>
      </c>
      <c r="BJ20" s="1" t="s">
        <v>60</v>
      </c>
      <c r="BK20" t="s">
        <v>61</v>
      </c>
      <c r="BL20" s="1" t="s">
        <v>62</v>
      </c>
      <c r="BM20" t="s">
        <v>63</v>
      </c>
      <c r="BN20" t="s">
        <v>64</v>
      </c>
      <c r="BO20" t="s">
        <v>65</v>
      </c>
      <c r="BP20" t="s">
        <v>66</v>
      </c>
      <c r="BQ20" t="s">
        <v>67</v>
      </c>
      <c r="BR20" t="s">
        <v>68</v>
      </c>
      <c r="BS20" t="s">
        <v>69</v>
      </c>
      <c r="BT20" t="s">
        <v>70</v>
      </c>
    </row>
    <row r="21" spans="1:72">
      <c r="B21" s="1" t="s">
        <v>78</v>
      </c>
      <c r="H21" t="s">
        <v>76</v>
      </c>
      <c r="K21" t="s">
        <v>77</v>
      </c>
      <c r="L21" t="s">
        <v>76</v>
      </c>
      <c r="M21" t="s">
        <v>76</v>
      </c>
      <c r="N21" t="s">
        <v>76</v>
      </c>
      <c r="P21" t="s">
        <v>77</v>
      </c>
      <c r="AI21" t="s">
        <v>75</v>
      </c>
      <c r="AL21" s="1" t="s">
        <v>81</v>
      </c>
      <c r="AV21" s="1" t="s">
        <v>74</v>
      </c>
      <c r="AZ21" s="1" t="s">
        <v>71</v>
      </c>
      <c r="BL21" s="1" t="s">
        <v>80</v>
      </c>
    </row>
    <row r="22" spans="1:72">
      <c r="AL22" s="1" t="s">
        <v>82</v>
      </c>
    </row>
  </sheetData>
  <phoneticPr fontId="2"/>
  <dataValidations count="3">
    <dataValidation type="list" allowBlank="1" showInputMessage="1" showErrorMessage="1" sqref="A1:A19">
      <formula1>"1,5"</formula1>
    </dataValidation>
    <dataValidation type="list" allowBlank="1" showInputMessage="1" showErrorMessage="1" sqref="BA1:BA1048576">
      <formula1>"00,51,52,53,54,55,56"</formula1>
    </dataValidation>
    <dataValidation type="list" allowBlank="1" showInputMessage="1" showErrorMessage="1" sqref="BJ1:BJ1048576">
      <formula1>"バッテリー無し"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データ貼り付け</vt:lpstr>
      <vt:lpstr>CSV作成用シート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Yuuji</dc:creator>
  <cp:lastModifiedBy>Yuuji</cp:lastModifiedBy>
  <dcterms:created xsi:type="dcterms:W3CDTF">2016-12-13T02:10:38Z</dcterms:created>
  <dcterms:modified xsi:type="dcterms:W3CDTF">2017-04-06T01:39:00Z</dcterms:modified>
</cp:coreProperties>
</file>